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e7\Documents\Christie Village\Meetings POA and Board\Sept 11 2021 Annual Meeting\"/>
    </mc:Choice>
  </mc:AlternateContent>
  <xr:revisionPtr revIDLastSave="0" documentId="13_ncr:1_{83F774BA-A3B5-430A-901B-AD4B3B1BBAF5}" xr6:coauthVersionLast="47" xr6:coauthVersionMax="47" xr10:uidLastSave="{00000000-0000-0000-0000-000000000000}"/>
  <bookViews>
    <workbookView xWindow="4442" yWindow="666" windowWidth="16886" windowHeight="12199" xr2:uid="{D237A2FD-8367-40C4-A496-AB2A61A2BD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F42" i="1"/>
  <c r="F44" i="1" s="1"/>
  <c r="F12" i="1"/>
  <c r="F27" i="1" s="1"/>
  <c r="K27" i="1"/>
  <c r="C44" i="1"/>
  <c r="H35" i="1" l="1"/>
</calcChain>
</file>

<file path=xl/sharedStrings.xml><?xml version="1.0" encoding="utf-8"?>
<sst xmlns="http://schemas.openxmlformats.org/spreadsheetml/2006/main" count="74" uniqueCount="70">
  <si>
    <t>3A Maintenance/Remodeling</t>
  </si>
  <si>
    <t>5B Remodeling</t>
  </si>
  <si>
    <t>Cleaning</t>
  </si>
  <si>
    <t>Cleaning &amp; Outside</t>
  </si>
  <si>
    <t>Credit Card Fees</t>
  </si>
  <si>
    <t>Fire Reimbursement of Expenses</t>
  </si>
  <si>
    <t>Firewood</t>
  </si>
  <si>
    <t>Franchise Tax</t>
  </si>
  <si>
    <t>Inside Maintenance</t>
  </si>
  <si>
    <t>Loan</t>
  </si>
  <si>
    <t>Maintenance</t>
  </si>
  <si>
    <t>Mattresses</t>
  </si>
  <si>
    <t>Occupancy Tax</t>
  </si>
  <si>
    <t>Outside Maintenance</t>
  </si>
  <si>
    <t>Property Tax</t>
  </si>
  <si>
    <t>Refund</t>
  </si>
  <si>
    <t>Reimbursement of Expenses</t>
  </si>
  <si>
    <t>Rental</t>
  </si>
  <si>
    <t>Utilities - DirecTV</t>
  </si>
  <si>
    <t>Utilities - Electricity</t>
  </si>
  <si>
    <t>Utilities - Phone</t>
  </si>
  <si>
    <t>Utilities - Water</t>
  </si>
  <si>
    <t>VRBO</t>
  </si>
  <si>
    <t>Description</t>
  </si>
  <si>
    <t>Amount</t>
  </si>
  <si>
    <t>VRBO Refund</t>
  </si>
  <si>
    <t>4B Maintenance</t>
  </si>
  <si>
    <t>INSURANCE</t>
  </si>
  <si>
    <t>Checks Received</t>
  </si>
  <si>
    <t>Checks paid</t>
  </si>
  <si>
    <t>Payment of Claim</t>
  </si>
  <si>
    <t>Cothren Construction - Demolition</t>
  </si>
  <si>
    <t>Tarps</t>
  </si>
  <si>
    <t>Loss of Revenue</t>
  </si>
  <si>
    <t>Servpro</t>
  </si>
  <si>
    <t>Cothren Construction - Electric,5B Wall</t>
  </si>
  <si>
    <t>Payment for contents</t>
  </si>
  <si>
    <t>Payment for 5a/b contents</t>
  </si>
  <si>
    <t>Lowes 5B Flooring</t>
  </si>
  <si>
    <t>Removal Depreciation</t>
  </si>
  <si>
    <t>CRBN</t>
  </si>
  <si>
    <t>CRBN for 5B</t>
  </si>
  <si>
    <t>5B Cleaning</t>
  </si>
  <si>
    <t>ServPro</t>
  </si>
  <si>
    <t>Payment for Fireplace Insert</t>
  </si>
  <si>
    <t>Addional Pmt for Blinds</t>
  </si>
  <si>
    <t>2021 Total Deposits</t>
  </si>
  <si>
    <t>BF (fireplace inserts)</t>
  </si>
  <si>
    <t>Direct Rentals</t>
  </si>
  <si>
    <t>HOW</t>
  </si>
  <si>
    <t>Long Term/Right-to-Use</t>
  </si>
  <si>
    <t>Long Term Rental Utilities &amp; Deposits</t>
  </si>
  <si>
    <t>Other total</t>
  </si>
  <si>
    <t>EIDL</t>
  </si>
  <si>
    <t xml:space="preserve">Collection Agency </t>
  </si>
  <si>
    <t>2018-A&amp;B Dues</t>
  </si>
  <si>
    <t>2019-A&amp;B Dues</t>
  </si>
  <si>
    <t>2019-A&amp;B Assessment</t>
  </si>
  <si>
    <t>2020-A &amp; B Dues</t>
  </si>
  <si>
    <t>2020-A&amp;B Assessment</t>
  </si>
  <si>
    <t>2021-A &amp; B Dues</t>
  </si>
  <si>
    <t>2021-A&amp;B Assessment</t>
  </si>
  <si>
    <t>EXPENSE</t>
  </si>
  <si>
    <t>MISCELLANEOUS</t>
  </si>
  <si>
    <t>MAINTENANCE</t>
  </si>
  <si>
    <t>CHRISTIE VILLAGE 2020-2021</t>
  </si>
  <si>
    <t>Maintenance Total</t>
  </si>
  <si>
    <t>Miscellaneous Total</t>
  </si>
  <si>
    <t>TOTAL REGULAR INCOME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</si>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</sst>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14" fontId="0" fillId="0" borderId="6" xfId="0" applyNumberFormat="1" applyBorder="1"/>
    <xf numFmtId="14" fontId="0" fillId="0" borderId="8" xfId="0" applyNumberFormat="1" applyBorder="1"/>
    <xf numFmtId="2" fontId="0" fillId="0" borderId="8" xfId="0" applyNumberFormat="1" applyBorder="1"/>
    <xf numFmtId="0" fontId="0" fillId="0" borderId="8" xfId="0" applyBorder="1"/>
    <xf numFmtId="14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2" fontId="0" fillId="2" borderId="12" xfId="0" applyNumberFormat="1" applyFill="1" applyBorder="1"/>
    <xf numFmtId="0" fontId="0" fillId="0" borderId="3" xfId="0" applyBorder="1"/>
    <xf numFmtId="2" fontId="0" fillId="2" borderId="4" xfId="0" applyNumberFormat="1" applyFill="1" applyBorder="1"/>
    <xf numFmtId="2" fontId="0" fillId="0" borderId="0" xfId="0" applyNumberFormat="1"/>
    <xf numFmtId="2" fontId="0" fillId="2" borderId="1" xfId="0" applyNumberFormat="1" applyFill="1" applyBorder="1"/>
    <xf numFmtId="2" fontId="0" fillId="0" borderId="7" xfId="0" applyNumberFormat="1" applyBorder="1"/>
    <xf numFmtId="2" fontId="0" fillId="0" borderId="9" xfId="0" applyNumberFormat="1" applyBorder="1"/>
    <xf numFmtId="0" fontId="0" fillId="0" borderId="13" xfId="0" applyBorder="1"/>
    <xf numFmtId="2" fontId="0" fillId="0" borderId="6" xfId="0" applyNumberFormat="1" applyBorder="1"/>
    <xf numFmtId="2" fontId="0" fillId="0" borderId="0" xfId="0" applyNumberFormat="1" applyBorder="1"/>
    <xf numFmtId="0" fontId="0" fillId="0" borderId="0" xfId="0" applyBorder="1"/>
    <xf numFmtId="0" fontId="0" fillId="0" borderId="14" xfId="0" applyBorder="1"/>
    <xf numFmtId="2" fontId="0" fillId="0" borderId="15" xfId="0" applyNumberFormat="1" applyBorder="1"/>
    <xf numFmtId="2" fontId="0" fillId="3" borderId="4" xfId="0" applyNumberFormat="1" applyFill="1" applyBorder="1"/>
    <xf numFmtId="2" fontId="0" fillId="3" borderId="1" xfId="0" applyNumberFormat="1" applyFill="1" applyBorder="1"/>
    <xf numFmtId="2" fontId="0" fillId="3" borderId="3" xfId="0" applyNumberFormat="1" applyFill="1" applyBorder="1"/>
    <xf numFmtId="2" fontId="0" fillId="3" borderId="12" xfId="0" applyNumberFormat="1" applyFill="1" applyBorder="1"/>
    <xf numFmtId="2" fontId="0" fillId="0" borderId="5" xfId="0" applyNumberFormat="1" applyBorder="1"/>
    <xf numFmtId="2" fontId="0" fillId="3" borderId="8" xfId="0" applyNumberFormat="1" applyFill="1" applyBorder="1"/>
    <xf numFmtId="2" fontId="0" fillId="3" borderId="5" xfId="0" applyNumberFormat="1" applyFill="1" applyBorder="1"/>
    <xf numFmtId="2" fontId="0" fillId="3" borderId="0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B96C-522E-472D-8126-E3ED1D1D5218}">
  <dimension ref="A1:K46"/>
  <sheetViews>
    <sheetView tabSelected="1" topLeftCell="A25" zoomScale="145" zoomScaleNormal="145" workbookViewId="0">
      <selection activeCell="C47" sqref="C47"/>
    </sheetView>
  </sheetViews>
  <sheetFormatPr defaultRowHeight="14.3" x14ac:dyDescent="0.25"/>
  <cols>
    <col min="1" max="1" width="27.875" bestFit="1" customWidth="1"/>
    <col min="2" max="2" width="13.75" bestFit="1" customWidth="1"/>
    <col min="3" max="3" width="11.375" customWidth="1"/>
    <col min="4" max="4" width="13.5" customWidth="1"/>
    <col min="5" max="5" width="12.125" customWidth="1"/>
    <col min="6" max="6" width="12.375" customWidth="1"/>
    <col min="8" max="8" width="9.875" bestFit="1" customWidth="1"/>
  </cols>
  <sheetData>
    <row r="1" spans="1:6" ht="14.95" thickBot="1" x14ac:dyDescent="0.3">
      <c r="A1" s="37" t="s">
        <v>65</v>
      </c>
      <c r="B1" s="38"/>
      <c r="C1" s="38"/>
      <c r="D1" s="38"/>
      <c r="E1" s="38"/>
      <c r="F1" s="39"/>
    </row>
    <row r="2" spans="1:6" ht="14.95" thickBot="1" x14ac:dyDescent="0.3">
      <c r="A2" s="30" t="s">
        <v>63</v>
      </c>
      <c r="B2" s="31"/>
      <c r="C2" s="32"/>
      <c r="D2" s="31" t="s">
        <v>62</v>
      </c>
      <c r="E2" s="31"/>
      <c r="F2" s="29"/>
    </row>
    <row r="3" spans="1:6" x14ac:dyDescent="0.25">
      <c r="A3" s="33" t="s">
        <v>48</v>
      </c>
      <c r="B3" s="25">
        <v>4257.51</v>
      </c>
      <c r="C3" s="34"/>
      <c r="D3" s="25" t="s">
        <v>23</v>
      </c>
      <c r="E3" s="25"/>
      <c r="F3" s="22" t="s">
        <v>24</v>
      </c>
    </row>
    <row r="4" spans="1:6" x14ac:dyDescent="0.25">
      <c r="A4" s="33" t="s">
        <v>22</v>
      </c>
      <c r="B4" s="25">
        <v>20905.47</v>
      </c>
      <c r="C4" s="34"/>
      <c r="D4" s="25" t="s">
        <v>0</v>
      </c>
      <c r="E4" s="25"/>
      <c r="F4" s="22">
        <v>30132.799999999999</v>
      </c>
    </row>
    <row r="5" spans="1:6" x14ac:dyDescent="0.25">
      <c r="A5" s="33" t="s">
        <v>49</v>
      </c>
      <c r="B5" s="25">
        <v>2600</v>
      </c>
      <c r="C5" s="34"/>
      <c r="D5" s="25" t="s">
        <v>26</v>
      </c>
      <c r="E5" s="25"/>
      <c r="F5" s="22">
        <v>650</v>
      </c>
    </row>
    <row r="6" spans="1:6" x14ac:dyDescent="0.25">
      <c r="A6" s="33" t="s">
        <v>50</v>
      </c>
      <c r="B6" s="25">
        <v>16200</v>
      </c>
      <c r="C6" s="34"/>
      <c r="D6" s="25" t="s">
        <v>1</v>
      </c>
      <c r="E6" s="25"/>
      <c r="F6" s="22">
        <v>24162.25</v>
      </c>
    </row>
    <row r="7" spans="1:6" x14ac:dyDescent="0.25">
      <c r="A7" s="33" t="s">
        <v>51</v>
      </c>
      <c r="B7" s="25">
        <v>4290.4399999999996</v>
      </c>
      <c r="C7" s="34"/>
      <c r="D7" s="25" t="s">
        <v>2</v>
      </c>
      <c r="E7" s="25"/>
      <c r="F7" s="22">
        <v>23289.79</v>
      </c>
    </row>
    <row r="8" spans="1:6" x14ac:dyDescent="0.25">
      <c r="A8" s="33" t="s">
        <v>2</v>
      </c>
      <c r="B8" s="25">
        <v>4716.45</v>
      </c>
      <c r="C8" s="34"/>
      <c r="D8" s="25" t="s">
        <v>3</v>
      </c>
      <c r="E8" s="25"/>
      <c r="F8" s="22">
        <v>8392</v>
      </c>
    </row>
    <row r="9" spans="1:6" x14ac:dyDescent="0.25">
      <c r="A9" s="33" t="s">
        <v>52</v>
      </c>
      <c r="B9" s="25">
        <v>6958.3099999999995</v>
      </c>
      <c r="C9" s="34"/>
      <c r="D9" s="25" t="s">
        <v>4</v>
      </c>
      <c r="E9" s="25"/>
      <c r="F9" s="22">
        <v>897.71999999999991</v>
      </c>
    </row>
    <row r="10" spans="1:6" x14ac:dyDescent="0.25">
      <c r="A10" s="33" t="s">
        <v>53</v>
      </c>
      <c r="B10" s="25">
        <v>0</v>
      </c>
      <c r="C10" s="34"/>
      <c r="D10" s="25" t="s">
        <v>6</v>
      </c>
      <c r="E10" s="25"/>
      <c r="F10" s="22">
        <v>90</v>
      </c>
    </row>
    <row r="11" spans="1:6" x14ac:dyDescent="0.25">
      <c r="A11" s="19"/>
      <c r="B11" s="19"/>
      <c r="C11" s="34"/>
      <c r="D11" s="25" t="s">
        <v>7</v>
      </c>
      <c r="E11" s="25"/>
      <c r="F11" s="22">
        <v>200</v>
      </c>
    </row>
    <row r="12" spans="1:6" ht="14.95" thickBot="1" x14ac:dyDescent="0.3">
      <c r="A12" s="33"/>
      <c r="B12" s="25"/>
      <c r="C12" s="34"/>
      <c r="D12" s="25" t="s">
        <v>8</v>
      </c>
      <c r="E12" s="25"/>
      <c r="F12" s="22">
        <f>+ 12679.86-2071.77</f>
        <v>10608.09</v>
      </c>
    </row>
    <row r="13" spans="1:6" ht="14.95" thickBot="1" x14ac:dyDescent="0.3">
      <c r="A13" s="30" t="s">
        <v>67</v>
      </c>
      <c r="B13" s="29">
        <v>59928.18</v>
      </c>
      <c r="C13" s="34"/>
      <c r="D13" s="25" t="s">
        <v>9</v>
      </c>
      <c r="E13" s="25"/>
      <c r="F13" s="22">
        <v>1962</v>
      </c>
    </row>
    <row r="14" spans="1:6" x14ac:dyDescent="0.25">
      <c r="A14" s="33"/>
      <c r="B14" s="25"/>
      <c r="C14" s="34"/>
      <c r="D14" s="25" t="s">
        <v>10</v>
      </c>
      <c r="E14" s="25"/>
      <c r="F14" s="22">
        <v>800</v>
      </c>
    </row>
    <row r="15" spans="1:6" x14ac:dyDescent="0.25">
      <c r="A15" s="35" t="s">
        <v>64</v>
      </c>
      <c r="B15" s="36"/>
      <c r="C15" s="34"/>
      <c r="D15" s="25" t="s">
        <v>11</v>
      </c>
      <c r="E15" s="25"/>
      <c r="F15" s="22">
        <v>1143.83</v>
      </c>
    </row>
    <row r="16" spans="1:6" x14ac:dyDescent="0.25">
      <c r="A16" s="33" t="s">
        <v>54</v>
      </c>
      <c r="B16" s="25">
        <v>50</v>
      </c>
      <c r="C16" s="34"/>
      <c r="D16" s="25" t="s">
        <v>12</v>
      </c>
      <c r="E16" s="25"/>
      <c r="F16" s="22">
        <v>774.01</v>
      </c>
    </row>
    <row r="17" spans="1:11" x14ac:dyDescent="0.25">
      <c r="A17" s="33" t="s">
        <v>55</v>
      </c>
      <c r="B17" s="25">
        <v>100</v>
      </c>
      <c r="C17" s="34"/>
      <c r="D17" s="25" t="s">
        <v>13</v>
      </c>
      <c r="E17" s="25"/>
      <c r="F17" s="22">
        <v>1550</v>
      </c>
    </row>
    <row r="18" spans="1:11" x14ac:dyDescent="0.25">
      <c r="A18" s="33" t="s">
        <v>56</v>
      </c>
      <c r="B18" s="25">
        <v>0</v>
      </c>
      <c r="C18" s="34"/>
      <c r="D18" s="25" t="s">
        <v>14</v>
      </c>
      <c r="E18" s="25"/>
      <c r="F18" s="22">
        <v>8436.2099999999991</v>
      </c>
    </row>
    <row r="19" spans="1:11" x14ac:dyDescent="0.25">
      <c r="A19" s="33" t="s">
        <v>57</v>
      </c>
      <c r="B19" s="25">
        <v>50</v>
      </c>
      <c r="C19" s="34"/>
      <c r="D19" s="25" t="s">
        <v>15</v>
      </c>
      <c r="E19" s="25"/>
      <c r="F19" s="22">
        <v>100</v>
      </c>
    </row>
    <row r="20" spans="1:11" x14ac:dyDescent="0.25">
      <c r="A20" s="33" t="s">
        <v>58</v>
      </c>
      <c r="B20" s="25">
        <v>1900</v>
      </c>
      <c r="C20" s="34"/>
      <c r="D20" s="25" t="s">
        <v>16</v>
      </c>
      <c r="E20" s="25"/>
      <c r="F20" s="22">
        <v>10881.04</v>
      </c>
    </row>
    <row r="21" spans="1:11" x14ac:dyDescent="0.25">
      <c r="A21" s="33" t="s">
        <v>59</v>
      </c>
      <c r="B21" s="25">
        <v>500</v>
      </c>
      <c r="C21" s="34"/>
      <c r="D21" s="25" t="s">
        <v>17</v>
      </c>
      <c r="E21" s="25"/>
      <c r="F21" s="22">
        <v>841.04</v>
      </c>
    </row>
    <row r="22" spans="1:11" x14ac:dyDescent="0.25">
      <c r="A22" s="33" t="s">
        <v>60</v>
      </c>
      <c r="B22" s="25">
        <v>51582.6</v>
      </c>
      <c r="C22" s="34"/>
      <c r="D22" s="25" t="s">
        <v>18</v>
      </c>
      <c r="E22" s="25"/>
      <c r="F22" s="22">
        <v>1643.1200000000001</v>
      </c>
    </row>
    <row r="23" spans="1:11" x14ac:dyDescent="0.25">
      <c r="A23" s="33" t="s">
        <v>61</v>
      </c>
      <c r="B23" s="25">
        <v>11025</v>
      </c>
      <c r="C23" s="34"/>
      <c r="D23" s="25" t="s">
        <v>19</v>
      </c>
      <c r="E23" s="25"/>
      <c r="F23" s="22">
        <v>16325.47</v>
      </c>
    </row>
    <row r="24" spans="1:11" x14ac:dyDescent="0.25">
      <c r="A24" s="33"/>
      <c r="B24" s="25"/>
      <c r="C24" s="34"/>
      <c r="D24" s="25" t="s">
        <v>20</v>
      </c>
      <c r="E24" s="25"/>
      <c r="F24" s="22">
        <v>1318.3</v>
      </c>
    </row>
    <row r="25" spans="1:11" ht="14.95" thickBot="1" x14ac:dyDescent="0.3">
      <c r="A25" s="33"/>
      <c r="B25" s="25"/>
      <c r="C25" s="34"/>
      <c r="D25" s="25" t="s">
        <v>21</v>
      </c>
      <c r="E25" s="25"/>
      <c r="F25" s="22">
        <v>10579.32</v>
      </c>
    </row>
    <row r="26" spans="1:11" ht="14.95" thickBot="1" x14ac:dyDescent="0.3">
      <c r="A26" s="30" t="s">
        <v>66</v>
      </c>
      <c r="B26" s="29">
        <v>65207.6</v>
      </c>
      <c r="C26" s="34"/>
      <c r="D26" s="25" t="s">
        <v>25</v>
      </c>
      <c r="E26" s="25"/>
      <c r="F26" s="22">
        <v>1523.1399999999999</v>
      </c>
    </row>
    <row r="27" spans="1:11" ht="14.95" thickBot="1" x14ac:dyDescent="0.3">
      <c r="A27" s="32" t="s">
        <v>68</v>
      </c>
      <c r="B27" s="29">
        <v>125135.78</v>
      </c>
      <c r="C27" s="32"/>
      <c r="D27" s="31" t="s">
        <v>69</v>
      </c>
      <c r="E27" s="31"/>
      <c r="F27" s="29">
        <f>SUM(F4:F26)</f>
        <v>156300.12999999998</v>
      </c>
      <c r="K27">
        <f>126864.5+158371.9</f>
        <v>285236.40000000002</v>
      </c>
    </row>
    <row r="28" spans="1:11" x14ac:dyDescent="0.25">
      <c r="C28" s="19"/>
    </row>
    <row r="29" spans="1:11" x14ac:dyDescent="0.25">
      <c r="C29" s="19"/>
    </row>
    <row r="30" spans="1:11" x14ac:dyDescent="0.25">
      <c r="C30" s="19"/>
    </row>
    <row r="31" spans="1:11" ht="24.45" thickBot="1" x14ac:dyDescent="0.45">
      <c r="A31" s="1" t="s">
        <v>27</v>
      </c>
      <c r="C31" s="19"/>
    </row>
    <row r="32" spans="1:11" ht="14.95" thickBot="1" x14ac:dyDescent="0.3">
      <c r="A32" s="2"/>
      <c r="B32" s="3" t="s">
        <v>28</v>
      </c>
      <c r="C32" s="20"/>
      <c r="D32" s="2"/>
      <c r="E32" s="4" t="s">
        <v>29</v>
      </c>
      <c r="F32" s="5"/>
    </row>
    <row r="33" spans="1:10" x14ac:dyDescent="0.25">
      <c r="A33" s="23" t="s">
        <v>30</v>
      </c>
      <c r="B33" s="7">
        <v>44321</v>
      </c>
      <c r="C33" s="21">
        <v>385321.17</v>
      </c>
      <c r="D33" s="7" t="s">
        <v>31</v>
      </c>
      <c r="E33" s="7">
        <v>44321</v>
      </c>
      <c r="F33" s="24">
        <v>5000</v>
      </c>
    </row>
    <row r="34" spans="1:10" x14ac:dyDescent="0.25">
      <c r="A34" s="6" t="s">
        <v>32</v>
      </c>
      <c r="B34" s="8">
        <v>44321</v>
      </c>
      <c r="C34" s="25">
        <v>2071.77</v>
      </c>
      <c r="D34" s="8" t="s">
        <v>31</v>
      </c>
      <c r="E34" s="8">
        <v>44328</v>
      </c>
      <c r="F34" s="9">
        <v>50000</v>
      </c>
    </row>
    <row r="35" spans="1:10" x14ac:dyDescent="0.25">
      <c r="A35" s="6" t="s">
        <v>33</v>
      </c>
      <c r="B35" s="8">
        <v>44324</v>
      </c>
      <c r="C35" s="22">
        <v>15601.11</v>
      </c>
      <c r="D35" s="10" t="s">
        <v>34</v>
      </c>
      <c r="E35" s="8">
        <v>44391</v>
      </c>
      <c r="F35" s="10">
        <v>15140.18</v>
      </c>
      <c r="H35" s="19" t="e">
        <f>+F44-#REF!</f>
        <v>#REF!</v>
      </c>
    </row>
    <row r="36" spans="1:10" x14ac:dyDescent="0.25">
      <c r="A36" s="6" t="s">
        <v>33</v>
      </c>
      <c r="B36" s="8">
        <v>44386</v>
      </c>
      <c r="C36" s="22">
        <v>34398.89</v>
      </c>
      <c r="D36" s="10" t="s">
        <v>35</v>
      </c>
      <c r="E36" s="8">
        <v>44399</v>
      </c>
      <c r="F36" s="10">
        <v>38140.17</v>
      </c>
    </row>
    <row r="37" spans="1:10" x14ac:dyDescent="0.25">
      <c r="A37" s="6" t="s">
        <v>36</v>
      </c>
      <c r="B37" s="8">
        <v>44392</v>
      </c>
      <c r="C37" s="22">
        <v>78007.149999999994</v>
      </c>
      <c r="D37" s="10" t="s">
        <v>47</v>
      </c>
      <c r="E37" s="8">
        <v>44415</v>
      </c>
      <c r="F37" s="10">
        <v>3867.28</v>
      </c>
      <c r="J37" s="19"/>
    </row>
    <row r="38" spans="1:10" x14ac:dyDescent="0.25">
      <c r="A38" s="6" t="s">
        <v>37</v>
      </c>
      <c r="B38" s="8">
        <v>44392</v>
      </c>
      <c r="C38" s="22">
        <v>3163.99</v>
      </c>
      <c r="D38" s="10" t="s">
        <v>38</v>
      </c>
      <c r="E38" s="8">
        <v>44454</v>
      </c>
      <c r="F38" s="10">
        <v>4511.67</v>
      </c>
    </row>
    <row r="39" spans="1:10" x14ac:dyDescent="0.25">
      <c r="A39" s="6" t="s">
        <v>39</v>
      </c>
      <c r="B39" s="8">
        <v>44392</v>
      </c>
      <c r="C39" s="22">
        <v>41125.17</v>
      </c>
      <c r="D39" s="10" t="s">
        <v>40</v>
      </c>
      <c r="E39" s="8">
        <v>44375</v>
      </c>
      <c r="F39" s="10">
        <v>6250.55</v>
      </c>
      <c r="J39" s="19"/>
    </row>
    <row r="40" spans="1:10" x14ac:dyDescent="0.25">
      <c r="A40" s="6" t="s">
        <v>41</v>
      </c>
      <c r="B40" s="8">
        <v>44348</v>
      </c>
      <c r="C40" s="22">
        <v>6250.55</v>
      </c>
      <c r="D40" s="10" t="s">
        <v>32</v>
      </c>
      <c r="E40" s="8">
        <v>44253</v>
      </c>
      <c r="F40" s="10">
        <v>2071.77</v>
      </c>
    </row>
    <row r="41" spans="1:10" ht="14.95" thickBot="1" x14ac:dyDescent="0.3">
      <c r="A41" s="6" t="s">
        <v>42</v>
      </c>
      <c r="B41" s="11">
        <v>44434</v>
      </c>
      <c r="C41" s="22">
        <v>1182.8800000000001</v>
      </c>
      <c r="D41" s="12" t="s">
        <v>43</v>
      </c>
      <c r="E41" s="8">
        <v>44452</v>
      </c>
      <c r="F41" s="10">
        <v>1182.8800000000001</v>
      </c>
    </row>
    <row r="42" spans="1:10" ht="14.95" thickBot="1" x14ac:dyDescent="0.3">
      <c r="A42" s="6" t="s">
        <v>44</v>
      </c>
      <c r="B42" s="11">
        <v>44453</v>
      </c>
      <c r="C42" s="22">
        <v>3867.28</v>
      </c>
      <c r="D42" s="26" t="s">
        <v>5</v>
      </c>
      <c r="E42" s="8">
        <v>44383</v>
      </c>
      <c r="F42" s="22">
        <f>1938+1989.26</f>
        <v>3927.26</v>
      </c>
    </row>
    <row r="43" spans="1:10" ht="14.95" thickBot="1" x14ac:dyDescent="0.3">
      <c r="A43" s="27" t="s">
        <v>45</v>
      </c>
      <c r="B43" s="11">
        <v>44453</v>
      </c>
      <c r="C43" s="28">
        <v>1420.87</v>
      </c>
      <c r="D43" s="13"/>
      <c r="E43" s="11"/>
      <c r="F43" s="28"/>
    </row>
    <row r="44" spans="1:10" ht="14.95" thickBot="1" x14ac:dyDescent="0.3">
      <c r="A44" s="14"/>
      <c r="B44" s="15"/>
      <c r="C44" s="16">
        <f>SUM(C33:C43)</f>
        <v>572410.83000000007</v>
      </c>
      <c r="D44" s="17"/>
      <c r="E44" s="15"/>
      <c r="F44" s="16">
        <f>SUM(F33:F43)</f>
        <v>130091.76</v>
      </c>
      <c r="H44" s="19"/>
    </row>
    <row r="45" spans="1:10" ht="14.95" thickBot="1" x14ac:dyDescent="0.3">
      <c r="C45" s="19"/>
    </row>
    <row r="46" spans="1:10" ht="14.95" thickBot="1" x14ac:dyDescent="0.3">
      <c r="A46" s="2" t="s">
        <v>46</v>
      </c>
      <c r="B46" s="4"/>
      <c r="C46" s="18">
        <f>+B27+C44</f>
        <v>697546.6100000001</v>
      </c>
      <c r="H46" s="19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Freeman</dc:creator>
  <cp:lastModifiedBy>Barbara Freeman</cp:lastModifiedBy>
  <cp:lastPrinted>2021-09-16T19:40:10Z</cp:lastPrinted>
  <dcterms:created xsi:type="dcterms:W3CDTF">2021-09-15T22:55:16Z</dcterms:created>
  <dcterms:modified xsi:type="dcterms:W3CDTF">2021-09-16T19:41:54Z</dcterms:modified>
</cp:coreProperties>
</file>